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ochenkinaEI\Desktop\раст шкаф\"/>
    </mc:Choice>
  </mc:AlternateContent>
  <bookViews>
    <workbookView xWindow="0" yWindow="0" windowWidth="28800" windowHeight="11835"/>
  </bookViews>
  <sheets>
    <sheet name="НМЦК" sheetId="1" r:id="rId1"/>
  </sheets>
  <definedNames>
    <definedName name="_GoBack" localSheetId="0">НМЦК!#REF!</definedName>
    <definedName name="_xlnm._FilterDatabase" localSheetId="0" hidden="1">НМЦК!$A$8:$M$12</definedName>
    <definedName name="_xlnm.Print_Area" localSheetId="0">НМЦК!$A$1:$N$18</definedName>
  </definedNames>
  <calcPr calcId="152511" iterate="1"/>
</workbook>
</file>

<file path=xl/calcChain.xml><?xml version="1.0" encoding="utf-8"?>
<calcChain xmlns="http://schemas.openxmlformats.org/spreadsheetml/2006/main">
  <c r="J11" i="1" l="1"/>
  <c r="K11" i="1" s="1"/>
  <c r="L11" i="1" s="1"/>
  <c r="J10" i="1"/>
  <c r="K10" i="1"/>
  <c r="L10" i="1" s="1"/>
  <c r="M10" i="1"/>
  <c r="M11" i="1" l="1"/>
  <c r="J9" i="1"/>
  <c r="K9" i="1" l="1"/>
  <c r="L9" i="1" s="1"/>
  <c r="M9" i="1" l="1"/>
  <c r="M12" i="1" s="1"/>
</calcChain>
</file>

<file path=xl/sharedStrings.xml><?xml version="1.0" encoding="utf-8"?>
<sst xmlns="http://schemas.openxmlformats.org/spreadsheetml/2006/main" count="26" uniqueCount="25">
  <si>
    <t>№ п/п</t>
  </si>
  <si>
    <t>Код ОКПД 2</t>
  </si>
  <si>
    <t>Объект закупки</t>
  </si>
  <si>
    <t>Ед. изм.</t>
  </si>
  <si>
    <t>Кол-во</t>
  </si>
  <si>
    <t xml:space="preserve">Средняя арифм. величина цены единицы продукции, руб.                                                                                                       </t>
  </si>
  <si>
    <t xml:space="preserve">Среднее квадратичное отклонение                                                            </t>
  </si>
  <si>
    <t xml:space="preserve">Коэффициент вариации (%)                                          </t>
  </si>
  <si>
    <t xml:space="preserve">НМЦК (руб.)                  </t>
  </si>
  <si>
    <t>ИТОГО</t>
  </si>
  <si>
    <t xml:space="preserve">                            Обоснование начальной (максимальной) цены договора                                                                       </t>
  </si>
  <si>
    <t xml:space="preserve">Приложение №3
к извещению о проведении запроса котировок 
в электронной форме.
</t>
  </si>
  <si>
    <t>шт</t>
  </si>
  <si>
    <t xml:space="preserve">Данная цена определена методом сопоставимых рыночных цен, заключающимся в определении начальной (максимальной) цены договора на основании полученных от поставщиков (подрядчиков, исполнителей) ответов на запросы заказчика (информации о ценах, если источником информации о ценах на товары  являются полученные от поставщиков сведения о ценах), государственной статистической отчетности, информации о ценах производителей, общедоступных результатах изучения рынка, результатах исследования рынка, проведенных по инициативе заказчика, в реестре договоров и иных источниках информации.
</t>
  </si>
  <si>
    <t>28.93.15.120</t>
  </si>
  <si>
    <t xml:space="preserve">Шкаф расстоечный тепловой </t>
  </si>
  <si>
    <t xml:space="preserve">доставка </t>
  </si>
  <si>
    <t>25.99.12.122</t>
  </si>
  <si>
    <t>Цена , указанная в источнике №2,  (руб.).
Реквизиты источника: Источник цены № 2, ком.предложение ООО "Клен"ИНН / КПП: 5404189921/540401001 исх. 05.04.2023г</t>
  </si>
  <si>
    <t xml:space="preserve">Дата подготовки обоснования НМЦК:   13.04.2023г                      </t>
  </si>
  <si>
    <t>Цена , указанная в источнике №3,  (руб.).
Реквизиты источника: Источник цены № 3, ком.предложение ООО "Рухолод Менеджмент" ИНН / КПП: 5609186537/560901001  вх.44 от 12.04.2023</t>
  </si>
  <si>
    <t>Цена , указанная в источнике №1,  (руб.).
Реквизиты источника: Источник цены № 1, ООО "Компания ТОРГПИТ"ИНН / КПП: 7720864215 / 772001001 вх 45 от 13.04.2023</t>
  </si>
  <si>
    <t xml:space="preserve">Предмет договора: Поставка шкафа расстоечного теплового в комплекте с гастроемкостями 
для нужд ГАПОУ РБ «БРМТИТ»
</t>
  </si>
  <si>
    <t>Гастроемкость нерж.</t>
  </si>
  <si>
    <t>Заказчиком установлена начальная (максимальная) цена договора  110 996 (Сто десять тысяч девятьсот девяноста шесть) руб. 96 коп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</si>
</sst>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/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view="pageBreakPreview" topLeftCell="A7" zoomScaleNormal="100" zoomScaleSheetLayoutView="100" workbookViewId="0">
      <selection activeCell="J18" sqref="J17:J18"/>
    </sheetView>
  </sheetViews>
  <sheetFormatPr defaultRowHeight="12.75" x14ac:dyDescent="0.2"/>
  <cols>
    <col min="1" max="1" width="4.5703125" style="5" customWidth="1"/>
    <col min="2" max="2" width="11.42578125" style="5" customWidth="1"/>
    <col min="3" max="3" width="33.42578125" style="5" customWidth="1"/>
    <col min="4" max="4" width="14" style="5" customWidth="1"/>
    <col min="5" max="5" width="9.85546875" style="5" customWidth="1"/>
    <col min="6" max="6" width="11" style="7" customWidth="1"/>
    <col min="7" max="7" width="12" style="7" customWidth="1"/>
    <col min="8" max="8" width="11.7109375" style="7" customWidth="1"/>
    <col min="9" max="9" width="12.28515625" style="7" customWidth="1"/>
    <col min="10" max="10" width="11.5703125" style="7" customWidth="1"/>
    <col min="11" max="12" width="10.28515625" style="7" bestFit="1" customWidth="1"/>
    <col min="13" max="13" width="15" style="7" customWidth="1"/>
    <col min="14" max="14" width="11.140625" style="5" customWidth="1"/>
    <col min="15" max="16384" width="9.140625" style="5"/>
  </cols>
  <sheetData>
    <row r="1" spans="1:14" ht="54" customHeight="1" x14ac:dyDescent="0.2">
      <c r="I1" s="36" t="s">
        <v>11</v>
      </c>
      <c r="J1" s="36"/>
      <c r="K1" s="36"/>
      <c r="L1" s="36"/>
    </row>
    <row r="2" spans="1:14" s="1" customFormat="1" ht="18.75" x14ac:dyDescent="0.3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18.75" x14ac:dyDescent="0.3">
      <c r="A3" s="2"/>
      <c r="B3" s="2"/>
      <c r="C3" s="5"/>
      <c r="F3" s="3"/>
      <c r="G3" s="3"/>
      <c r="H3" s="3"/>
      <c r="I3" s="3"/>
      <c r="J3" s="3"/>
      <c r="K3" s="3"/>
      <c r="L3" s="3"/>
      <c r="M3" s="3"/>
    </row>
    <row r="4" spans="1:14" s="25" customFormat="1" ht="45" customHeight="1" x14ac:dyDescent="0.3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1" customFormat="1" ht="17.25" customHeight="1" x14ac:dyDescent="0.3">
      <c r="C5" s="6"/>
      <c r="D5" s="4"/>
      <c r="E5" s="4"/>
      <c r="F5" s="3"/>
      <c r="G5" s="3"/>
      <c r="H5" s="3"/>
      <c r="I5" s="3"/>
      <c r="J5" s="3"/>
      <c r="K5" s="3"/>
      <c r="L5" s="3"/>
      <c r="M5" s="3"/>
    </row>
    <row r="6" spans="1:14" s="1" customFormat="1" ht="18.75" hidden="1" x14ac:dyDescent="0.3">
      <c r="A6" s="2"/>
      <c r="B6" s="2"/>
      <c r="C6" s="5"/>
      <c r="F6" s="3"/>
      <c r="G6" s="3"/>
      <c r="H6" s="3"/>
      <c r="I6" s="3"/>
      <c r="J6" s="3"/>
      <c r="K6" s="3"/>
      <c r="L6" s="3"/>
      <c r="M6" s="3"/>
    </row>
    <row r="7" spans="1:14" ht="63.75" customHeight="1" x14ac:dyDescent="0.2">
      <c r="A7" s="37" t="s">
        <v>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4" s="10" customFormat="1" ht="147.75" thickBot="1" x14ac:dyDescent="0.2">
      <c r="A8" s="8" t="s">
        <v>0</v>
      </c>
      <c r="B8" s="8" t="s">
        <v>1</v>
      </c>
      <c r="C8" s="9" t="s">
        <v>2</v>
      </c>
      <c r="D8" s="9"/>
      <c r="E8" s="9" t="s">
        <v>3</v>
      </c>
      <c r="F8" s="9" t="s">
        <v>4</v>
      </c>
      <c r="G8" s="8" t="s">
        <v>21</v>
      </c>
      <c r="H8" s="8" t="s">
        <v>18</v>
      </c>
      <c r="I8" s="8" t="s">
        <v>20</v>
      </c>
      <c r="J8" s="8" t="s">
        <v>5</v>
      </c>
      <c r="K8" s="8" t="s">
        <v>6</v>
      </c>
      <c r="L8" s="8" t="s">
        <v>7</v>
      </c>
      <c r="M8" s="8" t="s">
        <v>8</v>
      </c>
    </row>
    <row r="9" spans="1:14" ht="27" customHeight="1" x14ac:dyDescent="0.2">
      <c r="A9" s="11">
        <v>1</v>
      </c>
      <c r="B9" s="26" t="s">
        <v>14</v>
      </c>
      <c r="C9" s="27" t="s">
        <v>15</v>
      </c>
      <c r="D9" s="22"/>
      <c r="E9" s="13" t="s">
        <v>12</v>
      </c>
      <c r="F9" s="14">
        <v>1</v>
      </c>
      <c r="G9" s="14">
        <v>80400</v>
      </c>
      <c r="H9" s="14">
        <v>80400</v>
      </c>
      <c r="I9" s="14">
        <v>79006</v>
      </c>
      <c r="J9" s="14">
        <f>ROUNDDOWN(AVERAGE(G9:I9),2)</f>
        <v>79935.33</v>
      </c>
      <c r="K9" s="15">
        <f>SQRT((POWER(G9-J9,2)+POWER(H9-J9,2)+POWER(I9-J9,2))/2)</f>
        <v>804.82627526069246</v>
      </c>
      <c r="L9" s="16">
        <f>K9/J9</f>
        <v>1.0068467538204852E-2</v>
      </c>
      <c r="M9" s="14">
        <f>J9*F9</f>
        <v>79935.33</v>
      </c>
    </row>
    <row r="10" spans="1:14" ht="27" customHeight="1" x14ac:dyDescent="0.2">
      <c r="A10" s="11">
        <v>2</v>
      </c>
      <c r="B10" s="26" t="s">
        <v>17</v>
      </c>
      <c r="C10" s="28" t="s">
        <v>23</v>
      </c>
      <c r="D10" s="22"/>
      <c r="E10" s="13" t="s">
        <v>12</v>
      </c>
      <c r="F10" s="14">
        <v>10</v>
      </c>
      <c r="G10" s="14">
        <v>623</v>
      </c>
      <c r="H10" s="14">
        <v>580</v>
      </c>
      <c r="I10" s="14">
        <v>763</v>
      </c>
      <c r="J10" s="14">
        <f>ROUNDDOWN(AVERAGE(G10:I10),2)</f>
        <v>655.33000000000004</v>
      </c>
      <c r="K10" s="15">
        <f>SQRT((POWER(G10-J10,2)+POWER(H10-J10,2)+POWER(I10-J10,2))/2)</f>
        <v>95.688731572740579</v>
      </c>
      <c r="L10" s="16">
        <f>K10/J10</f>
        <v>0.14601610115932517</v>
      </c>
      <c r="M10" s="14">
        <f>J10*F10</f>
        <v>6553.3</v>
      </c>
    </row>
    <row r="11" spans="1:14" ht="27" customHeight="1" x14ac:dyDescent="0.2">
      <c r="A11" s="11"/>
      <c r="B11" s="26"/>
      <c r="C11" s="29" t="s">
        <v>16</v>
      </c>
      <c r="D11" s="30"/>
      <c r="E11" s="31"/>
      <c r="F11" s="32">
        <v>1</v>
      </c>
      <c r="G11" s="32">
        <v>24870</v>
      </c>
      <c r="H11" s="32">
        <v>20655</v>
      </c>
      <c r="I11" s="32">
        <v>28000</v>
      </c>
      <c r="J11" s="14">
        <f>ROUNDDOWN(AVERAGE(G11:I11),2)</f>
        <v>24508.33</v>
      </c>
      <c r="K11" s="15">
        <f>SQRT((POWER(G11-J11,2)+POWER(H11-J11,2)+POWER(I11-J11,2))/2)</f>
        <v>3685.8321086764113</v>
      </c>
      <c r="L11" s="16">
        <f>K11/J11</f>
        <v>0.15039099394680955</v>
      </c>
      <c r="M11" s="14">
        <f>J11*F11</f>
        <v>24508.33</v>
      </c>
    </row>
    <row r="12" spans="1:14" ht="15.75" x14ac:dyDescent="0.2">
      <c r="A12" s="11"/>
      <c r="B12" s="12"/>
      <c r="C12" s="24"/>
      <c r="D12" s="17" t="s">
        <v>9</v>
      </c>
      <c r="E12" s="17"/>
      <c r="F12" s="18"/>
      <c r="G12" s="18"/>
      <c r="H12" s="18"/>
      <c r="I12" s="18"/>
      <c r="J12" s="17"/>
      <c r="K12" s="17"/>
      <c r="L12" s="17"/>
      <c r="M12" s="18">
        <f>SUM(M9:M11)</f>
        <v>110996.96</v>
      </c>
    </row>
    <row r="13" spans="1:14" ht="26.25" customHeight="1" x14ac:dyDescent="0.25">
      <c r="A13" s="35" t="s">
        <v>24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4" s="20" customFormat="1" ht="23.25" customHeight="1" x14ac:dyDescent="0.25">
      <c r="A14" s="19" t="s">
        <v>19</v>
      </c>
      <c r="B14" s="5"/>
      <c r="C14" s="5"/>
      <c r="F14" s="21"/>
      <c r="G14" s="21"/>
      <c r="H14" s="21"/>
      <c r="I14" s="23"/>
      <c r="J14" s="21"/>
      <c r="K14" s="21"/>
      <c r="L14" s="21"/>
      <c r="M14" s="21"/>
    </row>
    <row r="15" spans="1:14" s="20" customFormat="1" ht="15.75" x14ac:dyDescent="0.25">
      <c r="B15" s="19"/>
      <c r="C15" s="5"/>
      <c r="F15" s="21"/>
      <c r="G15" s="21"/>
      <c r="H15" s="21"/>
      <c r="I15" s="21"/>
      <c r="J15" s="21"/>
      <c r="K15" s="21"/>
      <c r="L15" s="21"/>
      <c r="M15" s="21"/>
    </row>
    <row r="16" spans="1:14" s="20" customFormat="1" ht="15.75" x14ac:dyDescent="0.25">
      <c r="C16" s="5"/>
      <c r="F16" s="21"/>
      <c r="G16" s="21"/>
      <c r="H16" s="21"/>
      <c r="I16" s="21"/>
      <c r="J16" s="21"/>
      <c r="K16" s="21"/>
      <c r="L16" s="21"/>
      <c r="M16" s="21"/>
    </row>
    <row r="17" spans="2:13" s="20" customFormat="1" ht="15.75" x14ac:dyDescent="0.25">
      <c r="C17" s="5"/>
      <c r="F17" s="21"/>
      <c r="G17" s="21"/>
      <c r="H17" s="21"/>
      <c r="I17" s="21"/>
      <c r="J17" s="21"/>
      <c r="K17" s="21"/>
      <c r="L17" s="21"/>
      <c r="M17" s="21"/>
    </row>
    <row r="18" spans="2:13" s="20" customFormat="1" ht="27" customHeight="1" x14ac:dyDescent="0.25">
      <c r="C18" s="5"/>
      <c r="F18" s="21"/>
      <c r="G18" s="21"/>
      <c r="H18" s="21"/>
      <c r="I18" s="21"/>
      <c r="J18" s="21"/>
      <c r="K18" s="21"/>
      <c r="L18" s="21"/>
      <c r="M18" s="21"/>
    </row>
    <row r="19" spans="2:13" s="20" customFormat="1" ht="15.75" x14ac:dyDescent="0.25">
      <c r="C19" s="5"/>
      <c r="F19" s="21"/>
      <c r="G19" s="21"/>
      <c r="H19" s="21"/>
      <c r="I19" s="21"/>
      <c r="J19" s="21"/>
      <c r="K19" s="21"/>
      <c r="L19" s="21"/>
      <c r="M19" s="21"/>
    </row>
    <row r="20" spans="2:13" ht="15.75" x14ac:dyDescent="0.25">
      <c r="B20" s="20"/>
    </row>
    <row r="35" spans="6:13" x14ac:dyDescent="0.2">
      <c r="F35" s="5"/>
      <c r="G35" s="5"/>
      <c r="H35" s="5"/>
      <c r="I35" s="5"/>
      <c r="J35" s="5"/>
      <c r="K35" s="5"/>
      <c r="L35" s="5"/>
      <c r="M35" s="5"/>
    </row>
    <row r="36" spans="6:13" x14ac:dyDescent="0.2">
      <c r="F36" s="5"/>
      <c r="G36" s="5"/>
      <c r="H36" s="5"/>
      <c r="I36" s="5"/>
      <c r="J36" s="5"/>
      <c r="K36" s="5"/>
      <c r="L36" s="5"/>
      <c r="M36" s="5"/>
    </row>
    <row r="37" spans="6:13" x14ac:dyDescent="0.2">
      <c r="F37" s="5"/>
      <c r="G37" s="5"/>
      <c r="H37" s="5"/>
      <c r="I37" s="5"/>
      <c r="J37" s="5"/>
      <c r="K37" s="5"/>
      <c r="L37" s="5"/>
      <c r="M37" s="5"/>
    </row>
    <row r="38" spans="6:13" x14ac:dyDescent="0.2">
      <c r="F38" s="5"/>
      <c r="G38" s="5"/>
      <c r="H38" s="5"/>
      <c r="I38" s="5"/>
      <c r="J38" s="5"/>
      <c r="K38" s="5"/>
      <c r="L38" s="5"/>
      <c r="M38" s="5"/>
    </row>
    <row r="39" spans="6:13" x14ac:dyDescent="0.2">
      <c r="F39" s="5"/>
      <c r="G39" s="5"/>
      <c r="H39" s="5"/>
      <c r="I39" s="5"/>
      <c r="J39" s="5"/>
      <c r="K39" s="5"/>
      <c r="L39" s="5"/>
      <c r="M39" s="5"/>
    </row>
    <row r="40" spans="6:13" x14ac:dyDescent="0.2">
      <c r="F40" s="5"/>
      <c r="G40" s="5"/>
      <c r="H40" s="5"/>
      <c r="I40" s="5"/>
      <c r="J40" s="5"/>
      <c r="K40" s="5"/>
      <c r="L40" s="5"/>
      <c r="M40" s="5"/>
    </row>
    <row r="41" spans="6:13" x14ac:dyDescent="0.2">
      <c r="F41" s="5"/>
      <c r="G41" s="5"/>
      <c r="H41" s="5"/>
      <c r="I41" s="5"/>
      <c r="J41" s="5"/>
      <c r="K41" s="5"/>
      <c r="L41" s="5"/>
      <c r="M41" s="5"/>
    </row>
    <row r="42" spans="6:13" x14ac:dyDescent="0.2">
      <c r="F42" s="5"/>
      <c r="G42" s="5"/>
      <c r="H42" s="5"/>
      <c r="I42" s="5"/>
      <c r="J42" s="5"/>
      <c r="K42" s="5"/>
      <c r="L42" s="5"/>
      <c r="M42" s="5"/>
    </row>
    <row r="43" spans="6:13" x14ac:dyDescent="0.2">
      <c r="F43" s="5"/>
      <c r="G43" s="5"/>
      <c r="H43" s="5"/>
      <c r="I43" s="5"/>
      <c r="J43" s="5"/>
      <c r="K43" s="5"/>
      <c r="L43" s="5"/>
      <c r="M43" s="5"/>
    </row>
    <row r="44" spans="6:13" x14ac:dyDescent="0.2">
      <c r="F44" s="5"/>
      <c r="G44" s="5"/>
      <c r="H44" s="5"/>
      <c r="I44" s="5"/>
      <c r="J44" s="5"/>
      <c r="K44" s="5"/>
      <c r="L44" s="5"/>
      <c r="M44" s="5"/>
    </row>
    <row r="45" spans="6:13" x14ac:dyDescent="0.2">
      <c r="F45" s="5"/>
      <c r="G45" s="5"/>
      <c r="H45" s="5"/>
      <c r="I45" s="5"/>
      <c r="J45" s="5"/>
      <c r="K45" s="5"/>
      <c r="L45" s="5"/>
      <c r="M45" s="5"/>
    </row>
    <row r="46" spans="6:13" x14ac:dyDescent="0.2">
      <c r="F46" s="5"/>
      <c r="G46" s="5"/>
      <c r="H46" s="5"/>
      <c r="I46" s="5"/>
      <c r="J46" s="5"/>
      <c r="K46" s="5"/>
      <c r="L46" s="5"/>
      <c r="M46" s="5"/>
    </row>
    <row r="47" spans="6:13" x14ac:dyDescent="0.2">
      <c r="F47" s="5"/>
      <c r="G47" s="5"/>
      <c r="H47" s="5"/>
      <c r="I47" s="5"/>
      <c r="J47" s="5"/>
      <c r="K47" s="5"/>
      <c r="L47" s="5"/>
      <c r="M47" s="5"/>
    </row>
    <row r="48" spans="6:13" x14ac:dyDescent="0.2">
      <c r="F48" s="5"/>
      <c r="G48" s="5"/>
      <c r="H48" s="5"/>
      <c r="I48" s="5"/>
      <c r="J48" s="5"/>
      <c r="K48" s="5"/>
      <c r="L48" s="5"/>
      <c r="M48" s="5"/>
    </row>
    <row r="49" spans="6:13" x14ac:dyDescent="0.2">
      <c r="F49" s="5"/>
      <c r="G49" s="5"/>
      <c r="H49" s="5"/>
      <c r="I49" s="5"/>
      <c r="J49" s="5"/>
      <c r="K49" s="5"/>
      <c r="L49" s="5"/>
      <c r="M49" s="5"/>
    </row>
    <row r="50" spans="6:13" x14ac:dyDescent="0.2">
      <c r="F50" s="5"/>
      <c r="G50" s="5"/>
      <c r="H50" s="5"/>
      <c r="I50" s="5"/>
      <c r="J50" s="5"/>
      <c r="K50" s="5"/>
      <c r="L50" s="5"/>
      <c r="M50" s="5"/>
    </row>
    <row r="51" spans="6:13" x14ac:dyDescent="0.2">
      <c r="F51" s="5"/>
      <c r="G51" s="5"/>
      <c r="H51" s="5"/>
      <c r="I51" s="5"/>
      <c r="J51" s="5"/>
      <c r="K51" s="5"/>
      <c r="L51" s="5"/>
      <c r="M51" s="5"/>
    </row>
    <row r="52" spans="6:13" x14ac:dyDescent="0.2">
      <c r="F52" s="5"/>
      <c r="G52" s="5"/>
      <c r="H52" s="5"/>
      <c r="I52" s="5"/>
      <c r="J52" s="5"/>
      <c r="K52" s="5"/>
      <c r="L52" s="5"/>
      <c r="M52" s="5"/>
    </row>
    <row r="53" spans="6:13" x14ac:dyDescent="0.2">
      <c r="F53" s="5"/>
      <c r="G53" s="5"/>
      <c r="H53" s="5"/>
      <c r="I53" s="5"/>
      <c r="J53" s="5"/>
      <c r="K53" s="5"/>
      <c r="L53" s="5"/>
      <c r="M53" s="5"/>
    </row>
    <row r="54" spans="6:13" x14ac:dyDescent="0.2">
      <c r="F54" s="5"/>
      <c r="G54" s="5"/>
      <c r="H54" s="5"/>
      <c r="I54" s="5"/>
      <c r="J54" s="5"/>
      <c r="K54" s="5"/>
      <c r="L54" s="5"/>
      <c r="M54" s="5"/>
    </row>
    <row r="55" spans="6:13" x14ac:dyDescent="0.2">
      <c r="F55" s="5"/>
      <c r="G55" s="5"/>
      <c r="H55" s="5"/>
      <c r="I55" s="5"/>
      <c r="J55" s="5"/>
      <c r="K55" s="5"/>
      <c r="L55" s="5"/>
      <c r="M55" s="5"/>
    </row>
    <row r="56" spans="6:13" x14ac:dyDescent="0.2">
      <c r="F56" s="5"/>
      <c r="G56" s="5"/>
      <c r="H56" s="5"/>
      <c r="I56" s="5"/>
      <c r="J56" s="5"/>
      <c r="K56" s="5"/>
      <c r="L56" s="5"/>
      <c r="M56" s="5"/>
    </row>
    <row r="57" spans="6:13" x14ac:dyDescent="0.2">
      <c r="F57" s="5"/>
      <c r="G57" s="5"/>
      <c r="H57" s="5"/>
      <c r="I57" s="5"/>
      <c r="J57" s="5"/>
      <c r="K57" s="5"/>
      <c r="L57" s="5"/>
      <c r="M57" s="5"/>
    </row>
    <row r="58" spans="6:13" x14ac:dyDescent="0.2">
      <c r="F58" s="5"/>
      <c r="G58" s="5"/>
      <c r="H58" s="5"/>
      <c r="I58" s="5"/>
      <c r="J58" s="5"/>
      <c r="K58" s="5"/>
      <c r="L58" s="5"/>
      <c r="M58" s="5"/>
    </row>
    <row r="59" spans="6:13" x14ac:dyDescent="0.2">
      <c r="F59" s="5"/>
      <c r="G59" s="5"/>
      <c r="H59" s="5"/>
      <c r="I59" s="5"/>
      <c r="J59" s="5"/>
      <c r="K59" s="5"/>
      <c r="L59" s="5"/>
      <c r="M59" s="5"/>
    </row>
  </sheetData>
  <autoFilter ref="A8:M12"/>
  <mergeCells count="5">
    <mergeCell ref="A2:M2"/>
    <mergeCell ref="A4:N4"/>
    <mergeCell ref="A13:M13"/>
    <mergeCell ref="I1:L1"/>
    <mergeCell ref="A7:M7"/>
  </mergeCells>
  <pageMargins left="0.31496062992125984" right="0.31496062992125984" top="0.39370078740157483" bottom="0.35433070866141736" header="0" footer="0"/>
  <pageSetup paperSize="9" scale="78" fitToHeight="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</dc:creator>
  <cp:lastModifiedBy>KonochenkinaEI</cp:lastModifiedBy>
  <cp:lastPrinted>2023-03-15T05:22:14Z</cp:lastPrinted>
  <dcterms:created xsi:type="dcterms:W3CDTF">2018-03-05T00:02:26Z</dcterms:created>
  <dcterms:modified xsi:type="dcterms:W3CDTF">2023-04-13T02:46:25Z</dcterms:modified>
</cp:coreProperties>
</file>